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DC8157F-9DDF-4CC0-A58A-C530C404A9E3}" xr6:coauthVersionLast="36" xr6:coauthVersionMax="36" xr10:uidLastSave="{00000000-0000-0000-0000-000000000000}"/>
  <bookViews>
    <workbookView xWindow="0" yWindow="0" windowWidth="24000" windowHeight="9555" xr2:uid="{00000000-000D-0000-FFFF-FFFF00000000}"/>
  </bookViews>
  <sheets>
    <sheet name="經費規劃表" sheetId="1" r:id="rId1"/>
    <sheet name="115年工讀費負擔時數試算(1141103)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3" l="1"/>
  <c r="C7" i="3" s="1"/>
  <c r="C8" i="3" s="1"/>
  <c r="D4" i="3"/>
  <c r="D7" i="3" s="1"/>
  <c r="D8" i="3" s="1"/>
  <c r="E4" i="3"/>
  <c r="E7" i="3" s="1"/>
  <c r="E8" i="3" s="1"/>
  <c r="F4" i="3"/>
  <c r="G4" i="3"/>
  <c r="H4" i="3"/>
  <c r="I4" i="3"/>
  <c r="J4" i="3"/>
  <c r="K4" i="3"/>
  <c r="L4" i="3"/>
  <c r="F7" i="3"/>
  <c r="F8" i="3" s="1"/>
  <c r="G7" i="3"/>
  <c r="G8" i="3" s="1"/>
  <c r="H7" i="3"/>
  <c r="H8" i="3" s="1"/>
  <c r="I7" i="3"/>
  <c r="I8" i="3" s="1"/>
  <c r="J7" i="3"/>
  <c r="J8" i="3" s="1"/>
  <c r="K7" i="3"/>
  <c r="K8" i="3" s="1"/>
  <c r="L7" i="3"/>
  <c r="L8" i="3" s="1"/>
  <c r="C13" i="3"/>
  <c r="D13" i="3"/>
  <c r="C16" i="3"/>
  <c r="D16" i="3"/>
  <c r="C17" i="3"/>
  <c r="D17" i="3"/>
  <c r="D11" i="1" l="1"/>
  <c r="D10" i="1"/>
  <c r="D9" i="1"/>
  <c r="D8" i="1"/>
  <c r="D7" i="1"/>
  <c r="D6" i="1"/>
  <c r="D5" i="1"/>
  <c r="D4" i="1"/>
  <c r="D12" i="1" l="1"/>
</calcChain>
</file>

<file path=xl/sharedStrings.xml><?xml version="1.0" encoding="utf-8"?>
<sst xmlns="http://schemas.openxmlformats.org/spreadsheetml/2006/main" count="24" uniqueCount="18">
  <si>
    <t>計畫編號：</t>
    <phoneticPr fontId="3" type="noConversion"/>
  </si>
  <si>
    <t>計畫主持人：</t>
    <phoneticPr fontId="3" type="noConversion"/>
  </si>
  <si>
    <t>項目</t>
    <phoneticPr fontId="3" type="noConversion"/>
  </si>
  <si>
    <t>單價</t>
    <phoneticPr fontId="3" type="noConversion"/>
  </si>
  <si>
    <t>數量</t>
    <phoneticPr fontId="3" type="noConversion"/>
  </si>
  <si>
    <t>總價</t>
    <phoneticPr fontId="3" type="noConversion"/>
  </si>
  <si>
    <t>備註</t>
    <phoneticPr fontId="3" type="noConversion"/>
  </si>
  <si>
    <t>計畫預算合計</t>
    <phoneticPr fontId="3" type="noConversion"/>
  </si>
  <si>
    <t>小時</t>
    <phoneticPr fontId="3" type="noConversion"/>
  </si>
  <si>
    <t>勞保</t>
    <phoneticPr fontId="3" type="noConversion"/>
  </si>
  <si>
    <t>勞退</t>
    <phoneticPr fontId="3" type="noConversion"/>
  </si>
  <si>
    <t>補充保費</t>
    <phoneticPr fontId="3" type="noConversion"/>
  </si>
  <si>
    <t>總負擔</t>
    <phoneticPr fontId="3" type="noConversion"/>
  </si>
  <si>
    <t>單天進用</t>
    <phoneticPr fontId="3" type="noConversion"/>
  </si>
  <si>
    <t>時薪196</t>
    <phoneticPr fontId="3" type="noConversion"/>
  </si>
  <si>
    <t>國立體育大學115年度高教深耕計畫經費規劃表</t>
    <phoneticPr fontId="3" type="noConversion"/>
  </si>
  <si>
    <r>
      <t>1.資本門費用按資本門審查會議結果辦理，不列入計畫預算中。
2.工讀生費用請預先規劃，以不超過計畫預算合計</t>
    </r>
    <r>
      <rPr>
        <sz val="14"/>
        <color rgb="FFFF0000"/>
        <rFont val="標楷體"/>
        <family val="4"/>
        <charset val="136"/>
      </rPr>
      <t>20%</t>
    </r>
    <r>
      <rPr>
        <sz val="14"/>
        <color theme="1"/>
        <rFont val="標楷體"/>
        <family val="4"/>
        <charset val="136"/>
      </rPr>
      <t xml:space="preserve">為原則。
3.表格如不敷使用，請自行增減。
4.如經費使用上有需要經費流用等情形(如：印刷費原編列5,000元，因實際需要支出10,000元，擬將差旅費5,000元額度流至印刷費)，請協助於事前提醒本組對應窗口，以利本計畫落實經費管控作業。 </t>
    </r>
    <phoneticPr fontId="3" type="noConversion"/>
  </si>
  <si>
    <r>
      <t>第一批可動支經費</t>
    </r>
    <r>
      <rPr>
        <sz val="14"/>
        <color rgb="FFFF0000"/>
        <rFont val="標楷體"/>
        <family val="4"/>
        <charset val="136"/>
      </rPr>
      <t>50%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</si>
</sst>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_-* #,##0_-;\-* #,##0_-;_-* &quot;-&quot;??_-;_-@_-"/>
    <numFmt numFmtId="177" formatCode="#,##0_);[Red]\(#,##0\)"/>
  </numFmts>
  <fonts count="1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sz val="14"/>
      <color theme="1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8"/>
      <color theme="1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新細明體"/>
      <family val="2"/>
      <scheme val="minor"/>
    </font>
    <font>
      <sz val="14"/>
      <color rgb="FF000000"/>
      <name val="Times New Roman"/>
      <family val="4"/>
      <charset val="136"/>
    </font>
    <font>
      <sz val="11"/>
      <name val="標楷體"/>
      <family val="4"/>
      <charset val="136"/>
    </font>
    <font>
      <sz val="14"/>
      <color rgb="FFFF000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rgb="FFFBE4D5"/>
      </patternFill>
    </fill>
    <fill>
      <patternFill patternType="solid">
        <fgColor theme="5" tint="0.79998168889431442"/>
        <bgColor rgb="FF000000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4" fillId="0" borderId="4" xfId="2" applyFont="1" applyBorder="1">
      <alignment vertical="center"/>
    </xf>
    <xf numFmtId="0" fontId="5" fillId="2" borderId="6" xfId="2" applyFont="1" applyFill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177" fontId="7" fillId="0" borderId="13" xfId="3" applyNumberFormat="1" applyFont="1" applyBorder="1">
      <alignment vertical="center"/>
    </xf>
    <xf numFmtId="0" fontId="7" fillId="0" borderId="14" xfId="2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3" borderId="21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9" fillId="0" borderId="27" xfId="0" applyFont="1" applyBorder="1">
      <alignment vertical="center"/>
    </xf>
    <xf numFmtId="177" fontId="9" fillId="0" borderId="27" xfId="0" applyNumberFormat="1" applyFont="1" applyBorder="1" applyAlignment="1">
      <alignment horizontal="right" vertical="center"/>
    </xf>
    <xf numFmtId="177" fontId="9" fillId="0" borderId="28" xfId="0" applyNumberFormat="1" applyFont="1" applyBorder="1" applyAlignment="1">
      <alignment horizontal="right" vertical="center"/>
    </xf>
    <xf numFmtId="0" fontId="9" fillId="0" borderId="29" xfId="0" applyFont="1" applyBorder="1">
      <alignment vertical="center"/>
    </xf>
    <xf numFmtId="177" fontId="9" fillId="0" borderId="29" xfId="0" applyNumberFormat="1" applyFont="1" applyBorder="1" applyAlignment="1">
      <alignment horizontal="right" vertical="center"/>
    </xf>
    <xf numFmtId="177" fontId="9" fillId="0" borderId="30" xfId="0" applyNumberFormat="1" applyFont="1" applyBorder="1" applyAlignment="1">
      <alignment horizontal="right" vertical="center"/>
    </xf>
    <xf numFmtId="177" fontId="9" fillId="0" borderId="18" xfId="0" applyNumberFormat="1" applyFont="1" applyBorder="1" applyAlignment="1">
      <alignment horizontal="right" vertical="center"/>
    </xf>
    <xf numFmtId="0" fontId="9" fillId="0" borderId="15" xfId="0" applyFont="1" applyBorder="1">
      <alignment vertical="center"/>
    </xf>
    <xf numFmtId="177" fontId="9" fillId="0" borderId="31" xfId="0" applyNumberFormat="1" applyFont="1" applyBorder="1" applyAlignment="1">
      <alignment horizontal="right" vertical="center"/>
    </xf>
    <xf numFmtId="177" fontId="9" fillId="0" borderId="32" xfId="0" applyNumberFormat="1" applyFont="1" applyBorder="1" applyAlignment="1">
      <alignment horizontal="right" vertical="center"/>
    </xf>
    <xf numFmtId="0" fontId="9" fillId="4" borderId="24" xfId="0" applyFont="1" applyFill="1" applyBorder="1">
      <alignment vertical="center"/>
    </xf>
    <xf numFmtId="177" fontId="9" fillId="3" borderId="21" xfId="0" applyNumberFormat="1" applyFont="1" applyFill="1" applyBorder="1" applyAlignment="1">
      <alignment horizontal="right" vertical="center"/>
    </xf>
    <xf numFmtId="177" fontId="9" fillId="0" borderId="24" xfId="0" applyNumberFormat="1" applyFont="1" applyBorder="1" applyAlignment="1">
      <alignment horizontal="right" vertical="center"/>
    </xf>
    <xf numFmtId="177" fontId="9" fillId="3" borderId="22" xfId="0" applyNumberFormat="1" applyFont="1" applyFill="1" applyBorder="1" applyAlignment="1">
      <alignment horizontal="right" vertical="center"/>
    </xf>
    <xf numFmtId="177" fontId="9" fillId="3" borderId="24" xfId="0" applyNumberFormat="1" applyFont="1" applyFill="1" applyBorder="1" applyAlignment="1">
      <alignment horizontal="right" vertical="center"/>
    </xf>
    <xf numFmtId="177" fontId="9" fillId="0" borderId="22" xfId="0" applyNumberFormat="1" applyFont="1" applyBorder="1" applyAlignment="1">
      <alignment horizontal="right" vertical="center"/>
    </xf>
    <xf numFmtId="0" fontId="0" fillId="0" borderId="33" xfId="0" applyBorder="1">
      <alignment vertical="center"/>
    </xf>
    <xf numFmtId="0" fontId="9" fillId="5" borderId="24" xfId="0" applyFont="1" applyFill="1" applyBorder="1">
      <alignment vertical="center"/>
    </xf>
    <xf numFmtId="0" fontId="10" fillId="0" borderId="21" xfId="0" applyFont="1" applyBorder="1">
      <alignment vertical="center"/>
    </xf>
    <xf numFmtId="0" fontId="10" fillId="0" borderId="24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34" xfId="0" applyFont="1" applyBorder="1" applyAlignment="1">
      <alignment horizontal="right" vertical="center"/>
    </xf>
    <xf numFmtId="0" fontId="9" fillId="0" borderId="35" xfId="0" applyFont="1" applyBorder="1" applyAlignment="1">
      <alignment horizontal="right" vertical="center"/>
    </xf>
    <xf numFmtId="1" fontId="0" fillId="0" borderId="0" xfId="0" applyNumberFormat="1">
      <alignment vertical="center"/>
    </xf>
    <xf numFmtId="0" fontId="9" fillId="0" borderId="30" xfId="0" applyFont="1" applyBorder="1">
      <alignment vertical="center"/>
    </xf>
    <xf numFmtId="0" fontId="9" fillId="0" borderId="36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9" fillId="0" borderId="37" xfId="0" applyFont="1" applyBorder="1">
      <alignment vertical="center"/>
    </xf>
    <xf numFmtId="1" fontId="9" fillId="0" borderId="38" xfId="0" applyNumberFormat="1" applyFont="1" applyBorder="1" applyAlignment="1">
      <alignment horizontal="right" vertical="center"/>
    </xf>
    <xf numFmtId="1" fontId="9" fillId="0" borderId="39" xfId="0" applyNumberFormat="1" applyFont="1" applyBorder="1" applyAlignment="1">
      <alignment horizontal="right" vertical="center"/>
    </xf>
    <xf numFmtId="0" fontId="9" fillId="0" borderId="24" xfId="0" applyFont="1" applyBorder="1">
      <alignment vertical="center"/>
    </xf>
    <xf numFmtId="176" fontId="9" fillId="0" borderId="40" xfId="1" applyNumberFormat="1" applyFont="1" applyBorder="1" applyAlignment="1">
      <alignment horizontal="right" vertical="center"/>
    </xf>
    <xf numFmtId="176" fontId="9" fillId="0" borderId="6" xfId="1" applyNumberFormat="1" applyFont="1" applyBorder="1" applyAlignment="1">
      <alignment horizontal="right" vertical="center"/>
    </xf>
    <xf numFmtId="177" fontId="12" fillId="2" borderId="10" xfId="3" applyNumberFormat="1" applyFont="1" applyFill="1" applyBorder="1">
      <alignment vertical="center"/>
    </xf>
    <xf numFmtId="0" fontId="0" fillId="0" borderId="0" xfId="0" applyAlignment="1">
      <alignment vertical="center" wrapText="1"/>
    </xf>
    <xf numFmtId="3" fontId="11" fillId="7" borderId="10" xfId="0" applyNumberFormat="1" applyFont="1" applyFill="1" applyBorder="1">
      <alignment vertical="center"/>
    </xf>
    <xf numFmtId="0" fontId="11" fillId="7" borderId="10" xfId="0" applyFont="1" applyFill="1" applyBorder="1">
      <alignment vertical="center"/>
    </xf>
    <xf numFmtId="0" fontId="13" fillId="0" borderId="0" xfId="0" applyFont="1">
      <alignment vertical="center"/>
    </xf>
    <xf numFmtId="0" fontId="11" fillId="6" borderId="10" xfId="0" applyFont="1" applyFill="1" applyBorder="1" applyAlignment="1">
      <alignment vertical="center" wrapText="1"/>
    </xf>
    <xf numFmtId="3" fontId="11" fillId="7" borderId="10" xfId="0" applyNumberFormat="1" applyFont="1" applyFill="1" applyBorder="1" applyAlignment="1">
      <alignment horizontal="right" vertical="center"/>
    </xf>
    <xf numFmtId="0" fontId="11" fillId="7" borderId="10" xfId="0" applyFont="1" applyFill="1" applyBorder="1" applyAlignment="1">
      <alignment horizontal="right" vertical="center"/>
    </xf>
    <xf numFmtId="0" fontId="15" fillId="2" borderId="5" xfId="2" applyFont="1" applyFill="1" applyBorder="1" applyAlignment="1">
      <alignment horizontal="center" vertical="center"/>
    </xf>
    <xf numFmtId="0" fontId="7" fillId="0" borderId="15" xfId="2" applyFont="1" applyBorder="1" applyAlignment="1">
      <alignment horizontal="left" vertical="center" wrapText="1"/>
    </xf>
    <xf numFmtId="0" fontId="7" fillId="0" borderId="16" xfId="2" applyFont="1" applyBorder="1" applyAlignment="1">
      <alignment horizontal="left" vertical="center" wrapText="1"/>
    </xf>
    <xf numFmtId="0" fontId="7" fillId="0" borderId="17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0" borderId="27" xfId="2" applyFont="1" applyBorder="1" applyAlignment="1">
      <alignment horizontal="left" vertical="center"/>
    </xf>
    <xf numFmtId="0" fontId="11" fillId="6" borderId="41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vertical="center" wrapText="1"/>
    </xf>
    <xf numFmtId="0" fontId="11" fillId="7" borderId="11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vertical="center" wrapText="1"/>
    </xf>
    <xf numFmtId="0" fontId="11" fillId="7" borderId="41" xfId="0" applyFont="1" applyFill="1" applyBorder="1" applyAlignment="1">
      <alignment vertical="center" wrapText="1"/>
    </xf>
    <xf numFmtId="0" fontId="12" fillId="2" borderId="11" xfId="2" applyFont="1" applyFill="1" applyBorder="1" applyAlignment="1">
      <alignment vertical="center" wrapText="1"/>
    </xf>
    <xf numFmtId="0" fontId="12" fillId="2" borderId="41" xfId="2" applyFont="1" applyFill="1" applyBorder="1" applyAlignment="1">
      <alignment vertical="center" wrapText="1"/>
    </xf>
  </cellXfs>
  <cellStyles count="4">
    <cellStyle name="一般" xfId="0" builtinId="0"/>
    <cellStyle name="一般 2" xfId="2" xr:uid="{00000000-0005-0000-0000-000001000000}"/>
    <cellStyle name="千分位" xfId="1" builtinId="3"/>
    <cellStyle name="千分位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zoomScale="80" zoomScaleNormal="80" workbookViewId="0">
      <selection activeCell="M9" sqref="M9"/>
    </sheetView>
  </sheetViews>
  <sheetFormatPr defaultRowHeight="19.5" x14ac:dyDescent="0.25"/>
  <cols>
    <col min="1" max="1" width="27.125" style="8" customWidth="1"/>
    <col min="2" max="2" width="13.5" style="8" customWidth="1"/>
    <col min="3" max="3" width="12" style="8" customWidth="1"/>
    <col min="4" max="4" width="16.625" style="8" customWidth="1"/>
    <col min="5" max="5" width="39.5" style="8" customWidth="1"/>
    <col min="6" max="6" width="26.875" customWidth="1"/>
  </cols>
  <sheetData>
    <row r="1" spans="1:6" ht="20.25" thickBot="1" x14ac:dyDescent="0.3">
      <c r="A1" s="64" t="s">
        <v>15</v>
      </c>
      <c r="B1" s="65"/>
      <c r="C1" s="65"/>
      <c r="D1" s="65"/>
      <c r="E1" s="66"/>
    </row>
    <row r="2" spans="1:6" ht="20.25" thickBot="1" x14ac:dyDescent="0.3">
      <c r="A2" s="1" t="s">
        <v>0</v>
      </c>
      <c r="B2" s="60"/>
      <c r="C2" s="67" t="s">
        <v>1</v>
      </c>
      <c r="D2" s="67"/>
      <c r="E2" s="2"/>
    </row>
    <row r="3" spans="1:6" x14ac:dyDescent="0.25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spans="1:6" ht="18.75" x14ac:dyDescent="0.25">
      <c r="A4" s="76"/>
      <c r="B4" s="58"/>
      <c r="C4" s="59"/>
      <c r="D4" s="52">
        <f t="shared" ref="D4:D10" si="0">B4*C4</f>
        <v>0</v>
      </c>
      <c r="E4" s="77"/>
      <c r="F4" s="53"/>
    </row>
    <row r="5" spans="1:6" ht="18.75" x14ac:dyDescent="0.25">
      <c r="A5" s="76"/>
      <c r="B5" s="54"/>
      <c r="C5" s="55"/>
      <c r="D5" s="52">
        <f t="shared" si="0"/>
        <v>0</v>
      </c>
      <c r="E5" s="78"/>
    </row>
    <row r="6" spans="1:6" ht="18.75" x14ac:dyDescent="0.25">
      <c r="A6" s="76"/>
      <c r="B6" s="54"/>
      <c r="C6" s="55"/>
      <c r="D6" s="52">
        <f t="shared" si="0"/>
        <v>0</v>
      </c>
      <c r="E6" s="78"/>
    </row>
    <row r="7" spans="1:6" ht="18.75" x14ac:dyDescent="0.25">
      <c r="A7" s="76"/>
      <c r="B7" s="54"/>
      <c r="C7" s="55"/>
      <c r="D7" s="52">
        <f t="shared" si="0"/>
        <v>0</v>
      </c>
      <c r="E7" s="78"/>
      <c r="F7" s="56"/>
    </row>
    <row r="8" spans="1:6" ht="18.75" x14ac:dyDescent="0.25">
      <c r="A8" s="76"/>
      <c r="B8" s="57"/>
      <c r="C8" s="57"/>
      <c r="D8" s="52">
        <f t="shared" si="0"/>
        <v>0</v>
      </c>
      <c r="E8" s="79"/>
    </row>
    <row r="9" spans="1:6" ht="18.75" x14ac:dyDescent="0.25">
      <c r="A9" s="76"/>
      <c r="B9" s="54"/>
      <c r="C9" s="55"/>
      <c r="D9" s="52">
        <f t="shared" si="0"/>
        <v>0</v>
      </c>
      <c r="E9" s="78"/>
    </row>
    <row r="10" spans="1:6" ht="18.75" x14ac:dyDescent="0.25">
      <c r="A10" s="76"/>
      <c r="B10" s="54"/>
      <c r="C10" s="55"/>
      <c r="D10" s="52">
        <f t="shared" si="0"/>
        <v>0</v>
      </c>
      <c r="E10" s="78"/>
    </row>
    <row r="11" spans="1:6" ht="18.75" x14ac:dyDescent="0.25">
      <c r="A11" s="80"/>
      <c r="B11" s="54"/>
      <c r="C11" s="55"/>
      <c r="D11" s="52">
        <f>B11*C11</f>
        <v>0</v>
      </c>
      <c r="E11" s="81"/>
    </row>
    <row r="12" spans="1:6" ht="18.75" x14ac:dyDescent="0.25">
      <c r="A12" s="82"/>
      <c r="B12" s="52"/>
      <c r="C12" s="52"/>
      <c r="D12" s="52">
        <f>SUM(D4:D11)</f>
        <v>0</v>
      </c>
      <c r="E12" s="81"/>
    </row>
    <row r="13" spans="1:6" ht="20.25" thickBot="1" x14ac:dyDescent="0.3">
      <c r="A13" s="68" t="s">
        <v>7</v>
      </c>
      <c r="B13" s="69"/>
      <c r="C13" s="69"/>
      <c r="D13" s="6"/>
      <c r="E13" s="7"/>
    </row>
    <row r="14" spans="1:6" x14ac:dyDescent="0.25">
      <c r="A14" s="75" t="s">
        <v>17</v>
      </c>
      <c r="B14" s="70"/>
      <c r="C14" s="70"/>
      <c r="D14" s="70"/>
      <c r="E14" s="71"/>
    </row>
    <row r="15" spans="1:6" ht="136.5" customHeight="1" thickBot="1" x14ac:dyDescent="0.3">
      <c r="A15" s="61" t="s">
        <v>16</v>
      </c>
      <c r="B15" s="62"/>
      <c r="C15" s="62"/>
      <c r="D15" s="62"/>
      <c r="E15" s="63"/>
    </row>
    <row r="17" spans="1:1" x14ac:dyDescent="0.25">
      <c r="A17" s="9"/>
    </row>
  </sheetData>
  <protectedRanges>
    <protectedRange algorithmName="SHA-512" hashValue="dM2OhuG52wEj9CUjjx5GRNoFSEz7b00/xEjmqKhZ2IY5zjKmh1b0Il17tOFfUGNVQKPtXzi3GAtNjIf0kAHS8w==" saltValue="PLJnBpnzt9tHCSjsCR3ZtQ==" spinCount="100000" sqref="A3:E3 A15:E15 A2 A12:E14" name="範圍1_1"/>
    <protectedRange algorithmName="SHA-512" hashValue="dM2OhuG52wEj9CUjjx5GRNoFSEz7b00/xEjmqKhZ2IY5zjKmh1b0Il17tOFfUGNVQKPtXzi3GAtNjIf0kAHS8w==" saltValue="PLJnBpnzt9tHCSjsCR3ZtQ==" spinCount="100000" sqref="A4:E11" name="範圍1_1_1"/>
    <protectedRange algorithmName="SHA-512" hashValue="dM2OhuG52wEj9CUjjx5GRNoFSEz7b00/xEjmqKhZ2IY5zjKmh1b0Il17tOFfUGNVQKPtXzi3GAtNjIf0kAHS8w==" saltValue="PLJnBpnzt9tHCSjsCR3ZtQ==" spinCount="100000" sqref="B2:E2" name="範圍1_1_2"/>
  </protectedRanges>
  <mergeCells count="5">
    <mergeCell ref="A15:E15"/>
    <mergeCell ref="A1:E1"/>
    <mergeCell ref="C2:D2"/>
    <mergeCell ref="A13:C13"/>
    <mergeCell ref="A14:E14"/>
  </mergeCells>
  <phoneticPr fontId="3" type="noConversion"/>
  <pageMargins left="0.7" right="0.7" top="0.75" bottom="0.75" header="0.3" footer="0.3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22F9E-00B7-45E5-A2DE-C55DE41C6CBF}">
  <sheetPr>
    <pageSetUpPr fitToPage="1"/>
  </sheetPr>
  <dimension ref="B1:Q17"/>
  <sheetViews>
    <sheetView zoomScale="70" zoomScaleNormal="70" workbookViewId="0">
      <selection activeCell="J14" sqref="J14"/>
    </sheetView>
  </sheetViews>
  <sheetFormatPr defaultRowHeight="16.5" x14ac:dyDescent="0.25"/>
  <cols>
    <col min="2" max="2" width="14.375" customWidth="1"/>
    <col min="3" max="3" width="13.125" customWidth="1"/>
    <col min="4" max="4" width="13.875" customWidth="1"/>
    <col min="5" max="5" width="16.625" customWidth="1"/>
    <col min="6" max="6" width="14" customWidth="1"/>
    <col min="7" max="7" width="14.625" customWidth="1"/>
    <col min="8" max="8" width="14" customWidth="1"/>
    <col min="9" max="9" width="14.875" customWidth="1"/>
    <col min="10" max="10" width="14.5" customWidth="1"/>
    <col min="11" max="12" width="14" customWidth="1"/>
    <col min="13" max="13" width="17.5" customWidth="1"/>
    <col min="14" max="15" width="14.5" bestFit="1" customWidth="1"/>
    <col min="16" max="16" width="17.875" bestFit="1" customWidth="1"/>
  </cols>
  <sheetData>
    <row r="1" spans="2:17" ht="17.25" thickBot="1" x14ac:dyDescent="0.3"/>
    <row r="2" spans="2:17" ht="26.25" thickBot="1" x14ac:dyDescent="0.3">
      <c r="B2" s="10"/>
      <c r="C2" s="72" t="s">
        <v>8</v>
      </c>
      <c r="D2" s="73"/>
      <c r="E2" s="73"/>
      <c r="F2" s="73"/>
      <c r="G2" s="73"/>
      <c r="H2" s="73"/>
      <c r="I2" s="73"/>
      <c r="J2" s="73"/>
      <c r="K2" s="73"/>
      <c r="L2" s="74"/>
    </row>
    <row r="3" spans="2:17" ht="26.25" thickBot="1" x14ac:dyDescent="0.3">
      <c r="B3" s="10"/>
      <c r="C3" s="11">
        <v>35</v>
      </c>
      <c r="D3" s="12">
        <v>40</v>
      </c>
      <c r="E3" s="13">
        <v>50</v>
      </c>
      <c r="F3" s="12">
        <v>60</v>
      </c>
      <c r="G3" s="14">
        <v>70</v>
      </c>
      <c r="H3" s="15">
        <v>75</v>
      </c>
      <c r="I3" s="16">
        <v>80</v>
      </c>
      <c r="J3" s="17">
        <v>85</v>
      </c>
      <c r="K3" s="18">
        <v>90</v>
      </c>
      <c r="L3" s="17">
        <v>100</v>
      </c>
      <c r="Q3" s="8"/>
    </row>
    <row r="4" spans="2:17" ht="25.5" x14ac:dyDescent="0.25">
      <c r="B4" s="19" t="s">
        <v>14</v>
      </c>
      <c r="C4" s="20">
        <f>196*C3</f>
        <v>6860</v>
      </c>
      <c r="D4" s="20">
        <f>196*D3</f>
        <v>7840</v>
      </c>
      <c r="E4" s="20">
        <f>196*E3</f>
        <v>9800</v>
      </c>
      <c r="F4" s="20">
        <f>196*F3</f>
        <v>11760</v>
      </c>
      <c r="G4" s="20">
        <f>196*G3</f>
        <v>13720</v>
      </c>
      <c r="H4" s="20">
        <f>196*H3</f>
        <v>14700</v>
      </c>
      <c r="I4" s="20">
        <f>196*I3</f>
        <v>15680</v>
      </c>
      <c r="J4" s="20">
        <f>196*J3</f>
        <v>16660</v>
      </c>
      <c r="K4" s="20">
        <f>196*K3</f>
        <v>17640</v>
      </c>
      <c r="L4" s="21">
        <f>196*L3</f>
        <v>19600</v>
      </c>
      <c r="Q4" s="8"/>
    </row>
    <row r="5" spans="2:17" ht="25.5" x14ac:dyDescent="0.25">
      <c r="B5" s="22" t="s">
        <v>9</v>
      </c>
      <c r="C5" s="23">
        <v>1001</v>
      </c>
      <c r="D5" s="23">
        <v>1001</v>
      </c>
      <c r="E5" s="23">
        <v>1001</v>
      </c>
      <c r="F5" s="23">
        <v>1126</v>
      </c>
      <c r="G5" s="24">
        <v>1415</v>
      </c>
      <c r="H5" s="25">
        <v>1415</v>
      </c>
      <c r="I5" s="24">
        <v>1415</v>
      </c>
      <c r="J5" s="24">
        <v>1541</v>
      </c>
      <c r="K5" s="24">
        <v>1593</v>
      </c>
      <c r="L5" s="24">
        <v>1751</v>
      </c>
      <c r="Q5" s="8"/>
    </row>
    <row r="6" spans="2:17" ht="25.5" x14ac:dyDescent="0.25">
      <c r="B6" s="22" t="s">
        <v>10</v>
      </c>
      <c r="C6" s="23">
        <v>450</v>
      </c>
      <c r="D6" s="24">
        <v>522</v>
      </c>
      <c r="E6" s="25">
        <v>594</v>
      </c>
      <c r="F6" s="24">
        <v>752</v>
      </c>
      <c r="G6" s="24">
        <v>810</v>
      </c>
      <c r="H6" s="25">
        <v>950</v>
      </c>
      <c r="I6" s="24">
        <v>950</v>
      </c>
      <c r="J6" s="24">
        <v>990</v>
      </c>
      <c r="K6" s="24">
        <v>1072</v>
      </c>
      <c r="L6" s="24">
        <v>1200</v>
      </c>
      <c r="Q6" s="8"/>
    </row>
    <row r="7" spans="2:17" ht="26.25" thickBot="1" x14ac:dyDescent="0.3">
      <c r="B7" s="26" t="s">
        <v>11</v>
      </c>
      <c r="C7" s="27">
        <f>C4*0.0211</f>
        <v>144.74600000000001</v>
      </c>
      <c r="D7" s="27">
        <f>D4*0.0211</f>
        <v>165.42400000000001</v>
      </c>
      <c r="E7" s="27">
        <f>E4*0.0211</f>
        <v>206.78</v>
      </c>
      <c r="F7" s="27">
        <f>F4*0.0211</f>
        <v>248.136</v>
      </c>
      <c r="G7" s="27">
        <f>G4*0.0211</f>
        <v>289.49200000000002</v>
      </c>
      <c r="H7" s="27">
        <f>H4*0.0211</f>
        <v>310.17</v>
      </c>
      <c r="I7" s="27">
        <f>I4*0.0211</f>
        <v>330.84800000000001</v>
      </c>
      <c r="J7" s="27">
        <f>J4*0.0211</f>
        <v>351.52600000000001</v>
      </c>
      <c r="K7" s="27">
        <f>K4*0.0211</f>
        <v>372.20400000000001</v>
      </c>
      <c r="L7" s="28">
        <f>L4*0.0211</f>
        <v>413.56</v>
      </c>
      <c r="Q7" s="8"/>
    </row>
    <row r="8" spans="2:17" ht="26.25" thickBot="1" x14ac:dyDescent="0.3">
      <c r="B8" s="29" t="s">
        <v>12</v>
      </c>
      <c r="C8" s="30">
        <f>SUM(C4:C7)</f>
        <v>8455.7459999999992</v>
      </c>
      <c r="D8" s="31">
        <f>SUM(D4:D7)</f>
        <v>9528.4240000000009</v>
      </c>
      <c r="E8" s="32">
        <f>SUM(E4:E7)</f>
        <v>11601.78</v>
      </c>
      <c r="F8" s="31">
        <f>SUM(F4:F7)</f>
        <v>13886.136</v>
      </c>
      <c r="G8" s="33">
        <f>SUM(G4:G7)</f>
        <v>16234.492</v>
      </c>
      <c r="H8" s="34">
        <f>SUM(H4:H7)</f>
        <v>17375.169999999998</v>
      </c>
      <c r="I8" s="33">
        <f>SUM(I4:I7)</f>
        <v>18375.848000000002</v>
      </c>
      <c r="J8" s="31">
        <f>SUM(J4:J7)</f>
        <v>19542.526000000002</v>
      </c>
      <c r="K8" s="33">
        <f>SUM(K4:K7)</f>
        <v>20677.204000000002</v>
      </c>
      <c r="L8" s="31">
        <f>SUM(L4:L7)</f>
        <v>22964.560000000001</v>
      </c>
      <c r="Q8" s="8"/>
    </row>
    <row r="10" spans="2:17" ht="17.25" thickBot="1" x14ac:dyDescent="0.3"/>
    <row r="11" spans="2:17" ht="26.25" thickBot="1" x14ac:dyDescent="0.3">
      <c r="B11" s="35"/>
      <c r="C11" s="72" t="s">
        <v>8</v>
      </c>
      <c r="D11" s="74"/>
    </row>
    <row r="12" spans="2:17" ht="26.25" thickBot="1" x14ac:dyDescent="0.3">
      <c r="B12" s="36" t="s">
        <v>13</v>
      </c>
      <c r="C12" s="37">
        <v>4</v>
      </c>
      <c r="D12" s="38">
        <v>8</v>
      </c>
    </row>
    <row r="13" spans="2:17" ht="25.5" x14ac:dyDescent="0.25">
      <c r="B13" s="39" t="s">
        <v>14</v>
      </c>
      <c r="C13" s="40">
        <f>196*C12</f>
        <v>784</v>
      </c>
      <c r="D13" s="41">
        <f>196*D12</f>
        <v>1568</v>
      </c>
      <c r="P13" s="42"/>
    </row>
    <row r="14" spans="2:17" ht="25.5" x14ac:dyDescent="0.25">
      <c r="B14" s="43" t="s">
        <v>9</v>
      </c>
      <c r="C14" s="44">
        <v>34</v>
      </c>
      <c r="D14" s="45">
        <v>34</v>
      </c>
    </row>
    <row r="15" spans="2:17" ht="25.5" x14ac:dyDescent="0.25">
      <c r="B15" s="43" t="s">
        <v>10</v>
      </c>
      <c r="C15" s="44">
        <v>48</v>
      </c>
      <c r="D15" s="45">
        <v>96</v>
      </c>
    </row>
    <row r="16" spans="2:17" ht="26.25" thickBot="1" x14ac:dyDescent="0.3">
      <c r="B16" s="46" t="s">
        <v>11</v>
      </c>
      <c r="C16" s="47">
        <f>C13*0.0211</f>
        <v>16.542400000000001</v>
      </c>
      <c r="D16" s="48">
        <f>D13*0.0211</f>
        <v>33.084800000000001</v>
      </c>
    </row>
    <row r="17" spans="2:4" ht="26.25" thickBot="1" x14ac:dyDescent="0.3">
      <c r="B17" s="49" t="s">
        <v>12</v>
      </c>
      <c r="C17" s="50">
        <f>SUM(C13:C16)</f>
        <v>882.54240000000004</v>
      </c>
      <c r="D17" s="51">
        <f>SUM(D13:D16)</f>
        <v>1731.0848000000001</v>
      </c>
    </row>
  </sheetData>
  <mergeCells count="2">
    <mergeCell ref="C2:L2"/>
    <mergeCell ref="C11:D11"/>
  </mergeCells>
  <phoneticPr fontId="3" type="noConversion"/>
  <pageMargins left="0.7" right="0.7" top="0.75" bottom="0.75" header="0.3" footer="0.3"/>
  <pageSetup paperSize="9" scale="8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經費規劃表</vt:lpstr>
      <vt:lpstr>115年工讀費負擔時數試算(1141103)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2025-03-20T02:11:03Z</cp:lastPrinted>
  <dcterms:created xsi:type="dcterms:W3CDTF">2021-07-13T05:33:38Z</dcterms:created>
  <dcterms:modified xsi:type="dcterms:W3CDTF">2025-11-03T08:07:30Z</dcterms:modified>
</cp:coreProperties>
</file>